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9" activeTab="0"/>
  </bookViews>
  <sheets>
    <sheet name="中央提前下达项目计划" sheetId="1" r:id="rId1"/>
    <sheet name="中央提前下达项目计划分类 " sheetId="2" r:id="rId2"/>
  </sheets>
  <definedNames/>
  <calcPr fullCalcOnLoad="1"/>
</workbook>
</file>

<file path=xl/sharedStrings.xml><?xml version="1.0" encoding="utf-8"?>
<sst xmlns="http://schemas.openxmlformats.org/spreadsheetml/2006/main" count="144" uniqueCount="109">
  <si>
    <t>策勒县2021年中央财政衔接推进乡村振兴生产发展资金项目计划</t>
  </si>
  <si>
    <t>序号</t>
  </si>
  <si>
    <t>项目库编号</t>
  </si>
  <si>
    <t>项目名称</t>
  </si>
  <si>
    <t>建设内容</t>
  </si>
  <si>
    <t>项目类别</t>
  </si>
  <si>
    <t>建设性质</t>
  </si>
  <si>
    <t>建设地点</t>
  </si>
  <si>
    <t>建设期
（明确到具体月份）</t>
  </si>
  <si>
    <t>计量单位</t>
  </si>
  <si>
    <t>补助标准</t>
  </si>
  <si>
    <t>总投资</t>
  </si>
  <si>
    <t>2021年筹资方案</t>
  </si>
  <si>
    <t>受益情况</t>
  </si>
  <si>
    <t>绩效目标</t>
  </si>
  <si>
    <t>项目建设单位</t>
  </si>
  <si>
    <t>项目责任人</t>
  </si>
  <si>
    <t>牵头县领导</t>
  </si>
  <si>
    <t>备注</t>
  </si>
  <si>
    <t>合计</t>
  </si>
  <si>
    <t>其中：2020年底到位政府投资</t>
  </si>
  <si>
    <t>2021年政府投资</t>
  </si>
  <si>
    <t>财政专项扶贫资金</t>
  </si>
  <si>
    <t>受益对象（户）</t>
  </si>
  <si>
    <t>扶贫发展资金</t>
  </si>
  <si>
    <t>少数民族</t>
  </si>
  <si>
    <t>以工代赈</t>
  </si>
  <si>
    <t>总户数</t>
  </si>
  <si>
    <t>其中建档立卡系统户数</t>
  </si>
  <si>
    <t>6532252021-XM15</t>
  </si>
  <si>
    <t>策勒县壮大村集体经济（购羊）项目</t>
  </si>
  <si>
    <t xml:space="preserve">    购置奥湖羊30800只，其中：奥湖母羊30000只（畜龄8月龄以上，体重27公斤以上，健康无疾病），奥湖公羊800只（畜龄1周岁以上，体重40公斤以上，健康无疾病）。</t>
  </si>
  <si>
    <t>产业发展</t>
  </si>
  <si>
    <t>新建</t>
  </si>
  <si>
    <t>策勒县</t>
  </si>
  <si>
    <t>2021.06-2021.12</t>
  </si>
  <si>
    <t>只</t>
  </si>
  <si>
    <t>进行托养，每年按照8%进行资产受益，用于壮大村集体经济</t>
  </si>
  <si>
    <t>农业农村局</t>
  </si>
  <si>
    <t>王强</t>
  </si>
  <si>
    <t>6532252021-YLJH</t>
  </si>
  <si>
    <t>策勒县2021年雨露计划项目</t>
  </si>
  <si>
    <t>对已脱贫户子女参加中等职业教育和高等职业教育的在校就读学生进行补助，按每生每年3000元标准，帮助顺利完成学业。计划对全县3000名学生进行补助，资金900万元</t>
  </si>
  <si>
    <t>其他</t>
  </si>
  <si>
    <t>2021.08-2021.11</t>
  </si>
  <si>
    <t>人</t>
  </si>
  <si>
    <t>对已脱贫户子女参加中等职业教育和高等职业教育的在校就读学生进行补助，按每生每年3000元标准，帮助顺利完成学业，防止因学返贫</t>
  </si>
  <si>
    <t>教育局</t>
  </si>
  <si>
    <t>张玉蓉</t>
  </si>
  <si>
    <t>6532252021-DKTX</t>
  </si>
  <si>
    <t>策勒县2021年扶贫小额贷款贴息项目</t>
  </si>
  <si>
    <t>为策勒县小额信贷建档立卡贫困户（边缘户）进行贴息</t>
  </si>
  <si>
    <t>2021.01-2021.12</t>
  </si>
  <si>
    <t>为全县小额贷款建档立卡贫困户（边缘户）进行贴息</t>
  </si>
  <si>
    <t>扶贫办</t>
  </si>
  <si>
    <t>郑金宝</t>
  </si>
  <si>
    <t>马保国</t>
  </si>
  <si>
    <t>6532252021-XMGL</t>
  </si>
  <si>
    <t>策勒县2021年项目管理费项目</t>
  </si>
  <si>
    <t>按照中央财扶资金不超过1%提取项目管理费的要求提取项目管理费，用于项目评审、可研、管理等支出</t>
  </si>
  <si>
    <t>用于项目评审、可研、管理等支出</t>
  </si>
  <si>
    <t>扶贫办
财政局</t>
  </si>
  <si>
    <t>郑金宝
李新伟</t>
  </si>
  <si>
    <t>易地扶贫搬迁融资模式调整规范后的地方政府债券贴息补助资金项目</t>
  </si>
  <si>
    <t>用于偿还易地扶贫搬迁融资模式调整规范后的地方政府债券贴息</t>
  </si>
  <si>
    <t>发改委</t>
  </si>
  <si>
    <t>司马军</t>
  </si>
  <si>
    <t>6532252021-SL06</t>
  </si>
  <si>
    <t>策勒县乌鲁克萨依乡旅游基础设施（扬水站）建设项目</t>
  </si>
  <si>
    <t>新建扬水站2座及其自动化设施等，占地面积约1500平米。</t>
  </si>
  <si>
    <t>基础设施</t>
  </si>
  <si>
    <t>策勒县乌鲁克萨依乡板兰格景区</t>
  </si>
  <si>
    <t>2021.06-2021.10</t>
  </si>
  <si>
    <t>座</t>
  </si>
  <si>
    <t>该项目建成后可有效解决景区供水不足问题，该项目为以工代赈项目，可发放劳务报酬不少于89.55万元</t>
  </si>
  <si>
    <t>文旅局</t>
  </si>
  <si>
    <t>何伟</t>
  </si>
  <si>
    <t>6532252021-SL09</t>
  </si>
  <si>
    <t>策勒县乌鲁克萨依乡旅游基础设施（清水池）建设项目</t>
  </si>
  <si>
    <t>新建取水首部1座及3座清水池3000立方米（每座1000立方米）。</t>
  </si>
  <si>
    <t>立方米</t>
  </si>
  <si>
    <t>该项目建成后可有效解决景区供水不足问题，该项目为以工代赈项目，可发放劳务报酬不少于75万元</t>
  </si>
  <si>
    <t>6532252021-JT03</t>
  </si>
  <si>
    <t>策勒县策勒镇沙海碧湖旅游设施道路建设项目</t>
  </si>
  <si>
    <t>新建景区环湖道路5.5公里（宽4.5米）。</t>
  </si>
  <si>
    <t>策勒镇津南新村</t>
  </si>
  <si>
    <t>2021.06-2021.09</t>
  </si>
  <si>
    <t>公里</t>
  </si>
  <si>
    <t>该项目建成后可有效解决景区交通不便问题，该项目为以工代赈项目，可发放劳务报酬不少于75万元</t>
  </si>
  <si>
    <t>和田地区2021年中央提前下达财政专项扶贫资金项目计划分类统计表</t>
  </si>
  <si>
    <t>截止时间： 月 日</t>
  </si>
  <si>
    <t>县市</t>
  </si>
  <si>
    <t>项目个数</t>
  </si>
  <si>
    <r>
      <t xml:space="preserve">资金数
</t>
    </r>
    <r>
      <rPr>
        <b/>
        <sz val="11"/>
        <color indexed="10"/>
        <rFont val="宋体"/>
        <family val="0"/>
      </rPr>
      <t>（统一使用“2021年政府投资”这列数字）</t>
    </r>
  </si>
  <si>
    <t>产业发展类</t>
  </si>
  <si>
    <t>产业发展资金占比</t>
  </si>
  <si>
    <t>基础设施和公共服务类</t>
  </si>
  <si>
    <t>基础设施和公共服务资金占比</t>
  </si>
  <si>
    <t>其他类</t>
  </si>
  <si>
    <t>其他资金占比</t>
  </si>
  <si>
    <t>资金数</t>
  </si>
  <si>
    <t>地区合计</t>
  </si>
  <si>
    <t>和田市</t>
  </si>
  <si>
    <t>和田县</t>
  </si>
  <si>
    <t>皮山县</t>
  </si>
  <si>
    <t>墨玉县</t>
  </si>
  <si>
    <t>洛浦县</t>
  </si>
  <si>
    <t>于田县</t>
  </si>
  <si>
    <t>民丰县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</si>
</sst>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2">
    <font>
      <sz val="12"/>
      <name val="宋体"/>
      <family val="0"/>
    </font>
    <font>
      <b/>
      <sz val="14"/>
      <color indexed="8"/>
      <name val="宋体"/>
      <family val="0"/>
    </font>
    <font>
      <sz val="10"/>
      <color indexed="8"/>
      <name val="宋体"/>
      <family val="0"/>
    </font>
    <font>
      <sz val="11"/>
      <color indexed="8"/>
      <name val="宋体"/>
      <family val="0"/>
    </font>
    <font>
      <b/>
      <sz val="14"/>
      <color indexed="8"/>
      <name val="黑体"/>
      <family val="3"/>
    </font>
    <font>
      <sz val="10"/>
      <color indexed="8"/>
      <name val="黑体"/>
      <family val="3"/>
    </font>
    <font>
      <b/>
      <sz val="11"/>
      <color indexed="8"/>
      <name val="宋体"/>
      <family val="0"/>
    </font>
    <font>
      <b/>
      <sz val="10"/>
      <color indexed="8"/>
      <name val="宋体"/>
      <family val="0"/>
    </font>
    <font>
      <sz val="20"/>
      <color indexed="8"/>
      <name val="方正小标宋_GBK"/>
      <family val="0"/>
    </font>
    <font>
      <sz val="14"/>
      <color indexed="8"/>
      <name val="楷体_GB2312"/>
      <family val="3"/>
    </font>
    <font>
      <sz val="12"/>
      <color indexed="8"/>
      <name val="仿宋_GB2312"/>
      <family val="3"/>
    </font>
    <font>
      <sz val="20"/>
      <name val="方正小标宋简体"/>
      <family val="0"/>
    </font>
    <font>
      <b/>
      <sz val="14"/>
      <name val="楷体_GB2312"/>
      <family val="3"/>
    </font>
    <font>
      <sz val="12"/>
      <name val="黑体"/>
      <family val="3"/>
    </font>
    <font>
      <sz val="12"/>
      <name val="仿宋_GB2312"/>
      <family val="3"/>
    </font>
    <font>
      <b/>
      <sz val="12"/>
      <name val="楷体_GB2312"/>
      <family val="3"/>
    </font>
    <font>
      <b/>
      <sz val="14"/>
      <color indexed="8"/>
      <name val="楷体_GB2312"/>
      <family val="3"/>
    </font>
    <font>
      <sz val="11"/>
      <color indexed="9"/>
      <name val="宋体"/>
      <family val="0"/>
    </font>
    <font>
      <b/>
      <sz val="11"/>
      <color indexed="9"/>
      <name val="宋体"/>
      <family val="0"/>
    </font>
    <font>
      <sz val="11"/>
      <color indexed="16"/>
      <name val="宋体"/>
      <family val="0"/>
    </font>
    <font>
      <sz val="11"/>
      <color indexed="17"/>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1"/>
      <color indexed="53"/>
      <name val="宋体"/>
      <family val="0"/>
    </font>
    <font>
      <sz val="11"/>
      <color indexed="62"/>
      <name val="宋体"/>
      <family val="0"/>
    </font>
    <font>
      <sz val="11"/>
      <color indexed="19"/>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b/>
      <sz val="11"/>
      <color indexed="10"/>
      <name val="宋体"/>
      <family val="0"/>
    </font>
    <font>
      <b/>
      <sz val="14"/>
      <color theme="1"/>
      <name val="Calibri"/>
      <family val="0"/>
    </font>
    <font>
      <sz val="10"/>
      <color theme="1"/>
      <name val="Calibri"/>
      <family val="0"/>
    </font>
    <font>
      <sz val="11"/>
      <color theme="1"/>
      <name val="Calibri"/>
      <family val="0"/>
    </font>
    <font>
      <b/>
      <sz val="14"/>
      <color theme="1"/>
      <name val="黑体"/>
      <family val="3"/>
    </font>
    <font>
      <sz val="10"/>
      <color theme="1"/>
      <name val="黑体"/>
      <family val="3"/>
    </font>
    <font>
      <b/>
      <sz val="11"/>
      <color theme="1"/>
      <name val="Calibri"/>
      <family val="0"/>
    </font>
    <font>
      <b/>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5" fillId="0" borderId="3" applyNumberFormat="0" applyFill="0" applyAlignment="0" applyProtection="0"/>
    <xf numFmtId="0" fontId="29" fillId="0" borderId="3" applyNumberFormat="0" applyFill="0" applyAlignment="0" applyProtection="0"/>
    <xf numFmtId="0" fontId="17" fillId="7" borderId="0" applyNumberFormat="0" applyBorder="0" applyAlignment="0" applyProtection="0"/>
    <xf numFmtId="0" fontId="22" fillId="0" borderId="4" applyNumberFormat="0" applyFill="0" applyAlignment="0" applyProtection="0"/>
    <xf numFmtId="0" fontId="17" fillId="3" borderId="0" applyNumberFormat="0" applyBorder="0" applyAlignment="0" applyProtection="0"/>
    <xf numFmtId="0" fontId="31" fillId="2" borderId="5" applyNumberFormat="0" applyAlignment="0" applyProtection="0"/>
    <xf numFmtId="0" fontId="21" fillId="2" borderId="1" applyNumberFormat="0" applyAlignment="0" applyProtection="0"/>
    <xf numFmtId="0" fontId="18" fillId="8" borderId="6" applyNumberFormat="0" applyAlignment="0" applyProtection="0"/>
    <xf numFmtId="0" fontId="3"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6" fillId="0" borderId="8" applyNumberFormat="0" applyFill="0" applyAlignment="0" applyProtection="0"/>
    <xf numFmtId="0" fontId="20" fillId="9" borderId="0" applyNumberFormat="0" applyBorder="0" applyAlignment="0" applyProtection="0"/>
    <xf numFmtId="0" fontId="28" fillId="11" borderId="0" applyNumberFormat="0" applyBorder="0" applyAlignment="0" applyProtection="0"/>
    <xf numFmtId="0" fontId="3"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7" fillId="16" borderId="0" applyNumberFormat="0" applyBorder="0" applyAlignment="0" applyProtection="0"/>
    <xf numFmtId="0" fontId="3"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0" borderId="0">
      <alignment/>
      <protection/>
    </xf>
    <xf numFmtId="0" fontId="3" fillId="4" borderId="0" applyNumberFormat="0" applyBorder="0" applyAlignment="0" applyProtection="0"/>
    <xf numFmtId="0" fontId="17" fillId="4" borderId="0" applyNumberFormat="0" applyBorder="0" applyAlignment="0" applyProtection="0"/>
    <xf numFmtId="0" fontId="0" fillId="0" borderId="0">
      <alignment/>
      <protection/>
    </xf>
  </cellStyleXfs>
  <cellXfs count="55">
    <xf numFmtId="0" fontId="0" fillId="0" borderId="0" xfId="0"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6" fillId="0" borderId="0" xfId="0" applyNumberFormat="1" applyFont="1" applyFill="1" applyBorder="1" applyAlignment="1">
      <alignment horizontal="center" vertical="center"/>
    </xf>
    <xf numFmtId="176" fontId="37" fillId="0" borderId="0" xfId="0" applyNumberFormat="1" applyFont="1" applyFill="1" applyBorder="1" applyAlignment="1">
      <alignment vertical="center"/>
    </xf>
    <xf numFmtId="10" fontId="37" fillId="0" borderId="0" xfId="0" applyNumberFormat="1" applyFont="1" applyFill="1" applyBorder="1" applyAlignment="1">
      <alignment vertical="center"/>
    </xf>
    <xf numFmtId="177" fontId="37" fillId="0" borderId="0" xfId="0" applyNumberFormat="1" applyFont="1" applyFill="1" applyBorder="1" applyAlignment="1">
      <alignment vertical="center"/>
    </xf>
    <xf numFmtId="0" fontId="38" fillId="0" borderId="0" xfId="0" applyFont="1" applyFill="1" applyAlignment="1">
      <alignment horizontal="center" vertical="center"/>
    </xf>
    <xf numFmtId="0" fontId="39" fillId="0" borderId="0" xfId="0" applyFont="1" applyFill="1" applyBorder="1" applyAlignment="1">
      <alignment horizontal="left" vertical="center"/>
    </xf>
    <xf numFmtId="176" fontId="39" fillId="0" borderId="0" xfId="0" applyNumberFormat="1" applyFont="1" applyFill="1" applyBorder="1" applyAlignment="1">
      <alignment horizontal="centerContinuous" vertical="center"/>
    </xf>
    <xf numFmtId="0" fontId="39" fillId="0" borderId="0" xfId="0" applyFont="1" applyFill="1" applyBorder="1" applyAlignment="1">
      <alignment horizontal="centerContinuous" vertical="center"/>
    </xf>
    <xf numFmtId="10" fontId="39" fillId="0" borderId="0" xfId="0" applyNumberFormat="1" applyFont="1" applyFill="1" applyBorder="1" applyAlignment="1">
      <alignment horizontal="centerContinuous" vertical="center"/>
    </xf>
    <xf numFmtId="177" fontId="39" fillId="0" borderId="0" xfId="0" applyNumberFormat="1" applyFont="1" applyFill="1" applyBorder="1" applyAlignment="1">
      <alignment horizontal="centerContinuous" vertical="center"/>
    </xf>
    <xf numFmtId="0" fontId="40" fillId="0" borderId="9" xfId="0" applyFont="1" applyFill="1" applyBorder="1" applyAlignment="1">
      <alignment horizontal="center" vertical="center" wrapText="1"/>
    </xf>
    <xf numFmtId="0" fontId="40" fillId="0" borderId="10" xfId="0" applyFont="1" applyFill="1" applyBorder="1" applyAlignment="1">
      <alignment horizontal="center" vertical="center" wrapText="1"/>
    </xf>
    <xf numFmtId="176" fontId="40" fillId="0" borderId="10" xfId="0" applyNumberFormat="1" applyFont="1" applyFill="1" applyBorder="1" applyAlignment="1">
      <alignment horizontal="center" vertical="center" wrapText="1"/>
    </xf>
    <xf numFmtId="176" fontId="40" fillId="0" borderId="9" xfId="0" applyNumberFormat="1" applyFont="1" applyFill="1" applyBorder="1" applyAlignment="1">
      <alignment horizontal="center" vertical="center" wrapText="1"/>
    </xf>
    <xf numFmtId="10" fontId="40" fillId="0" borderId="9"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176" fontId="40" fillId="0" borderId="11" xfId="0" applyNumberFormat="1" applyFont="1" applyFill="1" applyBorder="1" applyAlignment="1">
      <alignment horizontal="center" vertical="center" wrapText="1"/>
    </xf>
    <xf numFmtId="0" fontId="41" fillId="0" borderId="12" xfId="0" applyNumberFormat="1"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176" fontId="41" fillId="0" borderId="13" xfId="0" applyNumberFormat="1" applyFont="1" applyFill="1" applyBorder="1" applyAlignment="1">
      <alignment horizontal="center" vertical="center" wrapText="1"/>
    </xf>
    <xf numFmtId="10" fontId="41" fillId="0" borderId="13"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xf>
    <xf numFmtId="176" fontId="36" fillId="0" borderId="9" xfId="0" applyNumberFormat="1" applyFont="1" applyFill="1" applyBorder="1" applyAlignment="1">
      <alignment horizontal="center" vertical="center"/>
    </xf>
    <xf numFmtId="10" fontId="41" fillId="0" borderId="0" xfId="0" applyNumberFormat="1" applyFont="1" applyFill="1" applyBorder="1" applyAlignment="1">
      <alignment horizontal="center" vertical="center"/>
    </xf>
    <xf numFmtId="176" fontId="41" fillId="0" borderId="0" xfId="0" applyNumberFormat="1" applyFont="1" applyFill="1" applyBorder="1" applyAlignment="1">
      <alignment horizontal="center" vertical="center"/>
    </xf>
    <xf numFmtId="0" fontId="36" fillId="0" borderId="9"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Alignment="1">
      <alignment horizontal="center" vertical="center" wrapText="1"/>
    </xf>
    <xf numFmtId="0" fontId="12" fillId="0" borderId="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9" xfId="0" applyFont="1" applyFill="1" applyBorder="1" applyAlignment="1">
      <alignment horizontal="center" vertical="center"/>
    </xf>
    <xf numFmtId="0" fontId="12" fillId="0" borderId="17" xfId="0" applyFont="1" applyFill="1" applyBorder="1" applyAlignment="1">
      <alignment horizontal="center" vertical="center" wrapText="1"/>
    </xf>
    <xf numFmtId="0" fontId="10"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13"/>
  <sheetViews>
    <sheetView tabSelected="1" zoomScale="70" zoomScaleNormal="70" zoomScaleSheetLayoutView="100" workbookViewId="0" topLeftCell="A1">
      <selection activeCell="D10" sqref="D10"/>
    </sheetView>
  </sheetViews>
  <sheetFormatPr defaultColWidth="10.00390625" defaultRowHeight="14.25"/>
  <cols>
    <col min="1" max="1" width="4.125" style="36" customWidth="1"/>
    <col min="2" max="2" width="12.25390625" style="36" customWidth="1"/>
    <col min="3" max="3" width="31.375" style="36" customWidth="1"/>
    <col min="4" max="4" width="62.875" style="36" customWidth="1"/>
    <col min="5" max="5" width="8.875" style="36" customWidth="1"/>
    <col min="6" max="6" width="8.25390625" style="36" customWidth="1"/>
    <col min="7" max="7" width="16.125" style="36" customWidth="1"/>
    <col min="8" max="8" width="9.50390625" style="36" customWidth="1"/>
    <col min="9" max="9" width="8.375" style="36" customWidth="1"/>
    <col min="10" max="10" width="8.125" style="36" customWidth="1"/>
    <col min="11" max="11" width="10.875" style="36" customWidth="1"/>
    <col min="12" max="12" width="11.75390625" style="36" customWidth="1"/>
    <col min="13" max="13" width="11.875" style="36" customWidth="1"/>
    <col min="14" max="16" width="12.875" style="36" customWidth="1"/>
    <col min="17" max="17" width="10.875" style="36" customWidth="1"/>
    <col min="18" max="18" width="12.50390625" style="36" customWidth="1"/>
    <col min="19" max="19" width="27.125" style="36" customWidth="1"/>
    <col min="20" max="21" width="10.00390625" style="37" customWidth="1"/>
    <col min="22" max="22" width="10.00390625" style="37" hidden="1" customWidth="1"/>
    <col min="23" max="16384" width="10.00390625" style="37" customWidth="1"/>
  </cols>
  <sheetData>
    <row r="1" spans="1:23" s="31" customFormat="1" ht="52.5" customHeight="1">
      <c r="A1" s="38" t="s">
        <v>0</v>
      </c>
      <c r="B1" s="38"/>
      <c r="C1" s="38"/>
      <c r="D1" s="38"/>
      <c r="E1" s="38"/>
      <c r="F1" s="38"/>
      <c r="G1" s="38"/>
      <c r="H1" s="38"/>
      <c r="I1" s="38"/>
      <c r="J1" s="38"/>
      <c r="K1" s="38"/>
      <c r="L1" s="38"/>
      <c r="M1" s="38"/>
      <c r="N1" s="38"/>
      <c r="O1" s="38"/>
      <c r="P1" s="38"/>
      <c r="Q1" s="38"/>
      <c r="R1" s="38"/>
      <c r="S1" s="38"/>
      <c r="T1" s="38"/>
      <c r="U1" s="38"/>
      <c r="V1" s="38"/>
      <c r="W1" s="38"/>
    </row>
    <row r="2" spans="1:23" s="32" customFormat="1" ht="36.75" customHeight="1">
      <c r="A2" s="39" t="s">
        <v>1</v>
      </c>
      <c r="B2" s="39" t="s">
        <v>2</v>
      </c>
      <c r="C2" s="39" t="s">
        <v>3</v>
      </c>
      <c r="D2" s="39" t="s">
        <v>4</v>
      </c>
      <c r="E2" s="39" t="s">
        <v>5</v>
      </c>
      <c r="F2" s="39" t="s">
        <v>6</v>
      </c>
      <c r="G2" s="39" t="s">
        <v>7</v>
      </c>
      <c r="H2" s="39" t="s">
        <v>8</v>
      </c>
      <c r="I2" s="39" t="s">
        <v>9</v>
      </c>
      <c r="J2" s="39" t="s">
        <v>10</v>
      </c>
      <c r="K2" s="39" t="s">
        <v>11</v>
      </c>
      <c r="L2" s="39"/>
      <c r="M2" s="46" t="s">
        <v>12</v>
      </c>
      <c r="N2" s="47"/>
      <c r="O2" s="47"/>
      <c r="P2" s="48"/>
      <c r="Q2" s="39" t="s">
        <v>13</v>
      </c>
      <c r="R2" s="39"/>
      <c r="S2" s="39" t="s">
        <v>14</v>
      </c>
      <c r="T2" s="39" t="s">
        <v>15</v>
      </c>
      <c r="U2" s="39" t="s">
        <v>16</v>
      </c>
      <c r="V2" s="39" t="s">
        <v>17</v>
      </c>
      <c r="W2" s="52" t="s">
        <v>18</v>
      </c>
    </row>
    <row r="3" spans="1:23" s="32" customFormat="1" ht="36.75" customHeight="1">
      <c r="A3" s="39"/>
      <c r="B3" s="39"/>
      <c r="C3" s="39"/>
      <c r="D3" s="39"/>
      <c r="E3" s="39"/>
      <c r="F3" s="39"/>
      <c r="G3" s="39"/>
      <c r="H3" s="39"/>
      <c r="I3" s="39"/>
      <c r="J3" s="39"/>
      <c r="K3" s="49" t="s">
        <v>19</v>
      </c>
      <c r="L3" s="39" t="s">
        <v>20</v>
      </c>
      <c r="M3" s="39" t="s">
        <v>21</v>
      </c>
      <c r="N3" s="46" t="s">
        <v>22</v>
      </c>
      <c r="O3" s="47"/>
      <c r="P3" s="48"/>
      <c r="Q3" s="39" t="s">
        <v>23</v>
      </c>
      <c r="R3" s="39"/>
      <c r="S3" s="39"/>
      <c r="T3" s="39"/>
      <c r="U3" s="39"/>
      <c r="V3" s="39"/>
      <c r="W3" s="52"/>
    </row>
    <row r="4" spans="1:23" s="32" customFormat="1" ht="57.75" customHeight="1">
      <c r="A4" s="39"/>
      <c r="B4" s="39"/>
      <c r="C4" s="39"/>
      <c r="D4" s="39"/>
      <c r="E4" s="39"/>
      <c r="F4" s="39"/>
      <c r="G4" s="39"/>
      <c r="H4" s="39"/>
      <c r="I4" s="39"/>
      <c r="J4" s="39"/>
      <c r="K4" s="39"/>
      <c r="L4" s="39"/>
      <c r="M4" s="39"/>
      <c r="N4" s="39" t="s">
        <v>24</v>
      </c>
      <c r="O4" s="39" t="s">
        <v>25</v>
      </c>
      <c r="P4" s="39" t="s">
        <v>26</v>
      </c>
      <c r="Q4" s="39" t="s">
        <v>27</v>
      </c>
      <c r="R4" s="39" t="s">
        <v>28</v>
      </c>
      <c r="S4" s="39"/>
      <c r="T4" s="39"/>
      <c r="U4" s="39"/>
      <c r="V4" s="39"/>
      <c r="W4" s="52"/>
    </row>
    <row r="5" spans="1:23" s="33" customFormat="1" ht="39" customHeight="1">
      <c r="A5" s="40" t="s">
        <v>19</v>
      </c>
      <c r="B5" s="41"/>
      <c r="C5" s="41"/>
      <c r="D5" s="41"/>
      <c r="E5" s="41"/>
      <c r="F5" s="41"/>
      <c r="G5" s="41"/>
      <c r="H5" s="41"/>
      <c r="I5" s="41"/>
      <c r="J5" s="50"/>
      <c r="K5" s="51">
        <f>SUM(K6:K13)</f>
        <v>7428</v>
      </c>
      <c r="L5" s="51">
        <f>SUM(L6:L10)</f>
        <v>0</v>
      </c>
      <c r="M5" s="51">
        <f>SUM(M6:M13)</f>
        <v>7428</v>
      </c>
      <c r="N5" s="51">
        <f>SUM(N6:N13)</f>
        <v>5372</v>
      </c>
      <c r="O5" s="51">
        <f>SUM(O6:O13)</f>
        <v>459</v>
      </c>
      <c r="P5" s="51">
        <f>SUM(P6:P13)</f>
        <v>1597</v>
      </c>
      <c r="Q5" s="39"/>
      <c r="R5" s="53"/>
      <c r="S5" s="39"/>
      <c r="T5" s="39"/>
      <c r="U5" s="39"/>
      <c r="V5" s="39"/>
      <c r="W5" s="52"/>
    </row>
    <row r="6" spans="1:23" s="34" customFormat="1" ht="79.5" customHeight="1">
      <c r="A6" s="42">
        <v>1</v>
      </c>
      <c r="B6" s="42" t="s">
        <v>29</v>
      </c>
      <c r="C6" s="42" t="s">
        <v>30</v>
      </c>
      <c r="D6" s="43" t="s">
        <v>31</v>
      </c>
      <c r="E6" s="42" t="s">
        <v>32</v>
      </c>
      <c r="F6" s="44" t="s">
        <v>33</v>
      </c>
      <c r="G6" s="42" t="s">
        <v>34</v>
      </c>
      <c r="H6" s="42" t="s">
        <v>35</v>
      </c>
      <c r="I6" s="42" t="s">
        <v>36</v>
      </c>
      <c r="J6" s="42">
        <v>0.26</v>
      </c>
      <c r="K6" s="44">
        <f>SUM(L6:M6)</f>
        <v>2981.41</v>
      </c>
      <c r="L6" s="42"/>
      <c r="M6" s="42">
        <f>SUM(N6:P6)</f>
        <v>2981.41</v>
      </c>
      <c r="N6" s="42">
        <v>2522.41</v>
      </c>
      <c r="O6" s="42">
        <v>459</v>
      </c>
      <c r="P6" s="42"/>
      <c r="Q6" s="42">
        <v>345</v>
      </c>
      <c r="R6" s="42">
        <v>345</v>
      </c>
      <c r="S6" s="42" t="s">
        <v>37</v>
      </c>
      <c r="T6" s="44" t="s">
        <v>38</v>
      </c>
      <c r="U6" s="44" t="s">
        <v>39</v>
      </c>
      <c r="V6" s="44"/>
      <c r="W6" s="44"/>
    </row>
    <row r="7" spans="1:23" s="34" customFormat="1" ht="111.75" customHeight="1">
      <c r="A7" s="42">
        <v>2</v>
      </c>
      <c r="B7" s="44" t="s">
        <v>40</v>
      </c>
      <c r="C7" s="44" t="s">
        <v>41</v>
      </c>
      <c r="D7" s="45" t="s">
        <v>42</v>
      </c>
      <c r="E7" s="42" t="s">
        <v>43</v>
      </c>
      <c r="F7" s="42" t="s">
        <v>33</v>
      </c>
      <c r="G7" s="42" t="s">
        <v>34</v>
      </c>
      <c r="H7" s="42" t="s">
        <v>44</v>
      </c>
      <c r="I7" s="44" t="s">
        <v>45</v>
      </c>
      <c r="J7" s="44">
        <v>0.3</v>
      </c>
      <c r="K7" s="44">
        <f>SUM(L7:M7)</f>
        <v>900</v>
      </c>
      <c r="L7" s="44"/>
      <c r="M7" s="42">
        <f>SUM(N7:P7)</f>
        <v>900</v>
      </c>
      <c r="N7" s="44">
        <v>900</v>
      </c>
      <c r="O7" s="44"/>
      <c r="P7" s="44"/>
      <c r="Q7" s="44">
        <v>3000</v>
      </c>
      <c r="R7" s="44">
        <v>3000</v>
      </c>
      <c r="S7" s="44" t="s">
        <v>46</v>
      </c>
      <c r="T7" s="44" t="s">
        <v>47</v>
      </c>
      <c r="U7" s="54" t="s">
        <v>48</v>
      </c>
      <c r="V7" s="54"/>
      <c r="W7" s="54"/>
    </row>
    <row r="8" spans="1:23" s="34" customFormat="1" ht="79.5" customHeight="1">
      <c r="A8" s="42">
        <v>3</v>
      </c>
      <c r="B8" s="42" t="s">
        <v>49</v>
      </c>
      <c r="C8" s="42" t="s">
        <v>50</v>
      </c>
      <c r="D8" s="42" t="s">
        <v>51</v>
      </c>
      <c r="E8" s="42" t="s">
        <v>43</v>
      </c>
      <c r="F8" s="42" t="s">
        <v>33</v>
      </c>
      <c r="G8" s="42" t="s">
        <v>34</v>
      </c>
      <c r="H8" s="42" t="s">
        <v>52</v>
      </c>
      <c r="I8" s="42"/>
      <c r="J8" s="42"/>
      <c r="K8" s="44">
        <f>SUM(L8:M8)</f>
        <v>800</v>
      </c>
      <c r="L8" s="42"/>
      <c r="M8" s="42">
        <f>SUM(N8:P8)</f>
        <v>800</v>
      </c>
      <c r="N8" s="42">
        <v>800</v>
      </c>
      <c r="O8" s="42"/>
      <c r="P8" s="42"/>
      <c r="Q8" s="42">
        <v>11786</v>
      </c>
      <c r="R8" s="42">
        <v>11786</v>
      </c>
      <c r="S8" s="42" t="s">
        <v>53</v>
      </c>
      <c r="T8" s="44" t="s">
        <v>54</v>
      </c>
      <c r="U8" s="44" t="s">
        <v>55</v>
      </c>
      <c r="V8" s="44" t="s">
        <v>56</v>
      </c>
      <c r="W8" s="54"/>
    </row>
    <row r="9" spans="1:23" s="34" customFormat="1" ht="79.5" customHeight="1">
      <c r="A9" s="42">
        <v>4</v>
      </c>
      <c r="B9" s="42" t="s">
        <v>57</v>
      </c>
      <c r="C9" s="42" t="s">
        <v>58</v>
      </c>
      <c r="D9" s="42" t="s">
        <v>59</v>
      </c>
      <c r="E9" s="42" t="s">
        <v>43</v>
      </c>
      <c r="F9" s="42" t="s">
        <v>33</v>
      </c>
      <c r="G9" s="42" t="s">
        <v>34</v>
      </c>
      <c r="H9" s="42" t="s">
        <v>52</v>
      </c>
      <c r="I9" s="42"/>
      <c r="J9" s="42"/>
      <c r="K9" s="44">
        <f>SUM(L9:M9)</f>
        <v>53.7</v>
      </c>
      <c r="L9" s="42"/>
      <c r="M9" s="42">
        <f>SUM(N9:P9)</f>
        <v>53.7</v>
      </c>
      <c r="N9" s="42">
        <v>53.7</v>
      </c>
      <c r="O9" s="42"/>
      <c r="P9" s="42"/>
      <c r="Q9" s="42"/>
      <c r="R9" s="42"/>
      <c r="S9" s="42" t="s">
        <v>60</v>
      </c>
      <c r="T9" s="44" t="s">
        <v>61</v>
      </c>
      <c r="U9" s="44" t="s">
        <v>62</v>
      </c>
      <c r="V9" s="44" t="s">
        <v>56</v>
      </c>
      <c r="W9" s="54"/>
    </row>
    <row r="10" spans="1:23" s="35" customFormat="1" ht="79.5" customHeight="1">
      <c r="A10" s="42">
        <v>5</v>
      </c>
      <c r="B10" s="42"/>
      <c r="C10" s="42" t="s">
        <v>63</v>
      </c>
      <c r="D10" s="42" t="s">
        <v>64</v>
      </c>
      <c r="E10" s="42" t="s">
        <v>43</v>
      </c>
      <c r="F10" s="42" t="s">
        <v>33</v>
      </c>
      <c r="G10" s="42" t="s">
        <v>34</v>
      </c>
      <c r="H10" s="42" t="s">
        <v>52</v>
      </c>
      <c r="I10" s="42"/>
      <c r="J10" s="42"/>
      <c r="K10" s="44">
        <f>SUM(L10:M10)</f>
        <v>1095.89</v>
      </c>
      <c r="L10" s="42"/>
      <c r="M10" s="42">
        <f>SUM(N10:P10)</f>
        <v>1095.89</v>
      </c>
      <c r="N10" s="42">
        <v>1095.89</v>
      </c>
      <c r="O10" s="42"/>
      <c r="P10" s="42"/>
      <c r="Q10" s="42"/>
      <c r="R10" s="42"/>
      <c r="S10" s="42" t="s">
        <v>64</v>
      </c>
      <c r="T10" s="44" t="s">
        <v>65</v>
      </c>
      <c r="U10" s="44" t="s">
        <v>66</v>
      </c>
      <c r="V10" s="44"/>
      <c r="W10" s="54"/>
    </row>
    <row r="11" spans="1:23" ht="87.75" customHeight="1">
      <c r="A11" s="42">
        <v>6</v>
      </c>
      <c r="B11" s="42" t="s">
        <v>67</v>
      </c>
      <c r="C11" s="42" t="s">
        <v>68</v>
      </c>
      <c r="D11" s="42" t="s">
        <v>69</v>
      </c>
      <c r="E11" s="42" t="s">
        <v>70</v>
      </c>
      <c r="F11" s="42" t="s">
        <v>33</v>
      </c>
      <c r="G11" s="42" t="s">
        <v>71</v>
      </c>
      <c r="H11" s="42" t="s">
        <v>72</v>
      </c>
      <c r="I11" s="42" t="s">
        <v>73</v>
      </c>
      <c r="J11" s="42">
        <v>298.5</v>
      </c>
      <c r="K11" s="44">
        <f>SUM(L11:M11)</f>
        <v>597</v>
      </c>
      <c r="L11" s="42"/>
      <c r="M11" s="42">
        <f>SUM(N11:P11)</f>
        <v>597</v>
      </c>
      <c r="N11" s="42"/>
      <c r="O11" s="42"/>
      <c r="P11" s="42">
        <v>597</v>
      </c>
      <c r="Q11" s="42">
        <v>80</v>
      </c>
      <c r="R11" s="42">
        <v>80</v>
      </c>
      <c r="S11" s="42" t="s">
        <v>74</v>
      </c>
      <c r="T11" s="42" t="s">
        <v>75</v>
      </c>
      <c r="U11" s="42" t="s">
        <v>76</v>
      </c>
      <c r="V11" s="42"/>
      <c r="W11" s="42"/>
    </row>
    <row r="12" spans="1:23" ht="87.75" customHeight="1">
      <c r="A12" s="42">
        <v>7</v>
      </c>
      <c r="B12" s="42" t="s">
        <v>77</v>
      </c>
      <c r="C12" s="42" t="s">
        <v>78</v>
      </c>
      <c r="D12" s="42" t="s">
        <v>79</v>
      </c>
      <c r="E12" s="42" t="s">
        <v>70</v>
      </c>
      <c r="F12" s="42" t="s">
        <v>33</v>
      </c>
      <c r="G12" s="42" t="s">
        <v>71</v>
      </c>
      <c r="H12" s="42" t="s">
        <v>72</v>
      </c>
      <c r="I12" s="42" t="s">
        <v>80</v>
      </c>
      <c r="J12" s="42">
        <v>0.17</v>
      </c>
      <c r="K12" s="44">
        <f>SUM(L12:M12)</f>
        <v>500</v>
      </c>
      <c r="L12" s="42"/>
      <c r="M12" s="42">
        <f>SUM(N12:P12)</f>
        <v>500</v>
      </c>
      <c r="N12" s="42"/>
      <c r="O12" s="42"/>
      <c r="P12" s="42">
        <v>500</v>
      </c>
      <c r="Q12" s="42">
        <v>65</v>
      </c>
      <c r="R12" s="42">
        <v>65</v>
      </c>
      <c r="S12" s="42" t="s">
        <v>81</v>
      </c>
      <c r="T12" s="42" t="s">
        <v>75</v>
      </c>
      <c r="U12" s="42" t="s">
        <v>76</v>
      </c>
      <c r="V12" s="42"/>
      <c r="W12" s="42"/>
    </row>
    <row r="13" spans="1:23" ht="87.75" customHeight="1">
      <c r="A13" s="42">
        <v>8</v>
      </c>
      <c r="B13" s="42" t="s">
        <v>82</v>
      </c>
      <c r="C13" s="42" t="s">
        <v>83</v>
      </c>
      <c r="D13" s="42" t="s">
        <v>84</v>
      </c>
      <c r="E13" s="42" t="s">
        <v>70</v>
      </c>
      <c r="F13" s="42" t="s">
        <v>33</v>
      </c>
      <c r="G13" s="42" t="s">
        <v>85</v>
      </c>
      <c r="H13" s="42" t="s">
        <v>86</v>
      </c>
      <c r="I13" s="42" t="s">
        <v>87</v>
      </c>
      <c r="J13" s="42">
        <v>90.91</v>
      </c>
      <c r="K13" s="44">
        <f>SUM(L13:M13)</f>
        <v>500</v>
      </c>
      <c r="L13" s="42"/>
      <c r="M13" s="42">
        <f>SUM(N13:P13)</f>
        <v>500</v>
      </c>
      <c r="N13" s="42"/>
      <c r="O13" s="42"/>
      <c r="P13" s="42">
        <v>500</v>
      </c>
      <c r="Q13" s="42">
        <v>70</v>
      </c>
      <c r="R13" s="42">
        <v>70</v>
      </c>
      <c r="S13" s="42" t="s">
        <v>88</v>
      </c>
      <c r="T13" s="42" t="s">
        <v>75</v>
      </c>
      <c r="U13" s="42" t="s">
        <v>76</v>
      </c>
      <c r="V13" s="42"/>
      <c r="W13" s="42"/>
    </row>
  </sheetData>
  <sheetProtection/>
  <mergeCells count="25">
    <mergeCell ref="A1:W1"/>
    <mergeCell ref="K2:L2"/>
    <mergeCell ref="M2:P2"/>
    <mergeCell ref="Q2:R2"/>
    <mergeCell ref="N3:P3"/>
    <mergeCell ref="Q3:R3"/>
    <mergeCell ref="A5:J5"/>
    <mergeCell ref="A2:A4"/>
    <mergeCell ref="B2:B4"/>
    <mergeCell ref="C2:C4"/>
    <mergeCell ref="D2:D4"/>
    <mergeCell ref="E2:E4"/>
    <mergeCell ref="F2:F4"/>
    <mergeCell ref="G2:G4"/>
    <mergeCell ref="H2:H4"/>
    <mergeCell ref="I2:I4"/>
    <mergeCell ref="J2:J4"/>
    <mergeCell ref="K3:K4"/>
    <mergeCell ref="L3:L4"/>
    <mergeCell ref="M3:M4"/>
    <mergeCell ref="S2:S4"/>
    <mergeCell ref="T2:T4"/>
    <mergeCell ref="U2:U4"/>
    <mergeCell ref="V2:V4"/>
    <mergeCell ref="W2:W4"/>
  </mergeCells>
  <printOptions/>
  <pageMargins left="0.39305555555555555" right="0.5506944444444445" top="0.7868055555555555" bottom="0.7868055555555555" header="0.5" footer="0.5"/>
  <pageSetup fitToHeight="0" fitToWidth="1" horizontalDpi="600" verticalDpi="600" orientation="landscape" paperSize="9" scale="43"/>
  <ignoredErrors>
    <ignoredError sqref="L5" formula="1"/>
    <ignoredError sqref="M11:M13 M6:M9 K6:K7"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N16"/>
  <sheetViews>
    <sheetView zoomScale="90" zoomScaleNormal="90" zoomScaleSheetLayoutView="100" workbookViewId="0" topLeftCell="A1">
      <selection activeCell="G16" sqref="G16"/>
    </sheetView>
  </sheetViews>
  <sheetFormatPr defaultColWidth="9.00390625" defaultRowHeight="14.25"/>
  <cols>
    <col min="1" max="1" width="4.625" style="3" customWidth="1"/>
    <col min="2" max="3" width="9.00390625" style="3" customWidth="1"/>
    <col min="4" max="4" width="12.625" style="5" customWidth="1"/>
    <col min="5" max="5" width="9.00390625" style="3" customWidth="1"/>
    <col min="6" max="6" width="12.625" style="5" customWidth="1"/>
    <col min="7" max="7" width="8.625" style="6" customWidth="1"/>
    <col min="8" max="8" width="8.75390625" style="7" customWidth="1"/>
    <col min="9" max="9" width="12.625" style="5" customWidth="1"/>
    <col min="10" max="10" width="10.625" style="6" customWidth="1"/>
    <col min="11" max="11" width="8.625" style="3" customWidth="1"/>
    <col min="12" max="12" width="12.625" style="5" customWidth="1"/>
    <col min="13" max="13" width="8.125" style="6" customWidth="1"/>
    <col min="14" max="14" width="4.625" style="3" customWidth="1"/>
    <col min="15" max="16384" width="9.00390625" style="3" customWidth="1"/>
  </cols>
  <sheetData>
    <row r="1" spans="1:14" s="1" customFormat="1" ht="30.75" customHeight="1">
      <c r="A1" s="8" t="s">
        <v>89</v>
      </c>
      <c r="B1" s="8"/>
      <c r="C1" s="8"/>
      <c r="D1" s="8"/>
      <c r="E1" s="8"/>
      <c r="F1" s="8"/>
      <c r="G1" s="8"/>
      <c r="H1" s="8"/>
      <c r="I1" s="8"/>
      <c r="J1" s="8"/>
      <c r="K1" s="8"/>
      <c r="L1" s="8"/>
      <c r="M1" s="8"/>
      <c r="N1" s="8"/>
    </row>
    <row r="2" spans="1:13" s="2" customFormat="1" ht="21.75" customHeight="1">
      <c r="A2" s="9" t="s">
        <v>90</v>
      </c>
      <c r="B2" s="9"/>
      <c r="C2" s="9"/>
      <c r="D2" s="10"/>
      <c r="E2" s="11"/>
      <c r="F2" s="10"/>
      <c r="G2" s="12"/>
      <c r="H2" s="13"/>
      <c r="I2" s="10"/>
      <c r="J2" s="12"/>
      <c r="K2" s="28"/>
      <c r="L2" s="29"/>
      <c r="M2" s="28"/>
    </row>
    <row r="3" spans="1:14" s="3" customFormat="1" ht="30.75" customHeight="1">
      <c r="A3" s="14" t="s">
        <v>1</v>
      </c>
      <c r="B3" s="14" t="s">
        <v>91</v>
      </c>
      <c r="C3" s="15" t="s">
        <v>92</v>
      </c>
      <c r="D3" s="16" t="s">
        <v>93</v>
      </c>
      <c r="E3" s="14" t="s">
        <v>94</v>
      </c>
      <c r="F3" s="17"/>
      <c r="G3" s="18" t="s">
        <v>95</v>
      </c>
      <c r="H3" s="14" t="s">
        <v>96</v>
      </c>
      <c r="I3" s="17"/>
      <c r="J3" s="18" t="s">
        <v>97</v>
      </c>
      <c r="K3" s="14" t="s">
        <v>98</v>
      </c>
      <c r="L3" s="17"/>
      <c r="M3" s="18" t="s">
        <v>99</v>
      </c>
      <c r="N3" s="18" t="s">
        <v>18</v>
      </c>
    </row>
    <row r="4" spans="1:14" s="3" customFormat="1" ht="33.75" customHeight="1">
      <c r="A4" s="14"/>
      <c r="B4" s="14"/>
      <c r="C4" s="19"/>
      <c r="D4" s="20"/>
      <c r="E4" s="14" t="s">
        <v>92</v>
      </c>
      <c r="F4" s="17" t="s">
        <v>100</v>
      </c>
      <c r="G4" s="18"/>
      <c r="H4" s="14" t="s">
        <v>92</v>
      </c>
      <c r="I4" s="17" t="s">
        <v>100</v>
      </c>
      <c r="J4" s="18"/>
      <c r="K4" s="14" t="s">
        <v>92</v>
      </c>
      <c r="L4" s="17" t="s">
        <v>100</v>
      </c>
      <c r="M4" s="18"/>
      <c r="N4" s="18"/>
    </row>
    <row r="5" spans="1:14" s="4" customFormat="1" ht="34.5" customHeight="1">
      <c r="A5" s="21" t="s">
        <v>101</v>
      </c>
      <c r="B5" s="22"/>
      <c r="C5" s="22">
        <f aca="true" t="shared" si="0" ref="C5:F5">SUM(C6:C13)</f>
        <v>5</v>
      </c>
      <c r="D5" s="23">
        <f t="shared" si="0"/>
        <v>5372</v>
      </c>
      <c r="E5" s="22">
        <f t="shared" si="0"/>
        <v>1</v>
      </c>
      <c r="F5" s="23">
        <f t="shared" si="0"/>
        <v>2522.41</v>
      </c>
      <c r="G5" s="24">
        <f aca="true" t="shared" si="1" ref="G5:G11">F5/D5</f>
        <v>0.4695476545048399</v>
      </c>
      <c r="H5" s="22">
        <f aca="true" t="shared" si="2" ref="H5:L5">SUM(H6:H13)</f>
        <v>0</v>
      </c>
      <c r="I5" s="23">
        <f t="shared" si="2"/>
        <v>0</v>
      </c>
      <c r="J5" s="24">
        <f aca="true" t="shared" si="3" ref="J5:J11">I5/D5</f>
        <v>0</v>
      </c>
      <c r="K5" s="22">
        <f t="shared" si="2"/>
        <v>4</v>
      </c>
      <c r="L5" s="23">
        <f t="shared" si="2"/>
        <v>2849.59</v>
      </c>
      <c r="M5" s="24">
        <f aca="true" t="shared" si="4" ref="M5:M11">L5/D5</f>
        <v>0.5304523454951601</v>
      </c>
      <c r="N5" s="30"/>
    </row>
    <row r="6" spans="1:14" s="4" customFormat="1" ht="34.5" customHeight="1">
      <c r="A6" s="25">
        <v>1</v>
      </c>
      <c r="B6" s="26" t="s">
        <v>102</v>
      </c>
      <c r="C6" s="26">
        <f aca="true" t="shared" si="5" ref="C6:C13">E6+H6+K6</f>
        <v>0</v>
      </c>
      <c r="D6" s="27">
        <f aca="true" t="shared" si="6" ref="D6:D13">F6+I6+L6</f>
        <v>0</v>
      </c>
      <c r="E6" s="26"/>
      <c r="F6" s="27"/>
      <c r="G6" s="24" t="e">
        <f t="shared" si="1"/>
        <v>#DIV/0!</v>
      </c>
      <c r="H6" s="26"/>
      <c r="I6" s="27"/>
      <c r="J6" s="24" t="e">
        <f t="shared" si="3"/>
        <v>#DIV/0!</v>
      </c>
      <c r="K6" s="26"/>
      <c r="L6" s="27"/>
      <c r="M6" s="24" t="e">
        <f t="shared" si="4"/>
        <v>#DIV/0!</v>
      </c>
      <c r="N6" s="30"/>
    </row>
    <row r="7" spans="1:14" s="4" customFormat="1" ht="34.5" customHeight="1">
      <c r="A7" s="25">
        <v>2</v>
      </c>
      <c r="B7" s="26" t="s">
        <v>103</v>
      </c>
      <c r="C7" s="26">
        <f t="shared" si="5"/>
        <v>0</v>
      </c>
      <c r="D7" s="27">
        <f t="shared" si="6"/>
        <v>0</v>
      </c>
      <c r="E7" s="26"/>
      <c r="F7" s="27"/>
      <c r="G7" s="24" t="e">
        <f t="shared" si="1"/>
        <v>#DIV/0!</v>
      </c>
      <c r="H7" s="26"/>
      <c r="I7" s="27"/>
      <c r="J7" s="24" t="e">
        <f t="shared" si="3"/>
        <v>#DIV/0!</v>
      </c>
      <c r="K7" s="26"/>
      <c r="L7" s="27"/>
      <c r="M7" s="24" t="e">
        <f t="shared" si="4"/>
        <v>#DIV/0!</v>
      </c>
      <c r="N7" s="30"/>
    </row>
    <row r="8" spans="1:14" s="4" customFormat="1" ht="34.5" customHeight="1">
      <c r="A8" s="25">
        <v>3</v>
      </c>
      <c r="B8" s="26" t="s">
        <v>104</v>
      </c>
      <c r="C8" s="26">
        <f t="shared" si="5"/>
        <v>0</v>
      </c>
      <c r="D8" s="27">
        <f t="shared" si="6"/>
        <v>0</v>
      </c>
      <c r="E8" s="26"/>
      <c r="F8" s="27"/>
      <c r="G8" s="24" t="e">
        <f t="shared" si="1"/>
        <v>#DIV/0!</v>
      </c>
      <c r="H8" s="26"/>
      <c r="I8" s="27"/>
      <c r="J8" s="24" t="e">
        <f t="shared" si="3"/>
        <v>#DIV/0!</v>
      </c>
      <c r="K8" s="26"/>
      <c r="L8" s="27"/>
      <c r="M8" s="24" t="e">
        <f t="shared" si="4"/>
        <v>#DIV/0!</v>
      </c>
      <c r="N8" s="30"/>
    </row>
    <row r="9" spans="1:14" s="4" customFormat="1" ht="34.5" customHeight="1">
      <c r="A9" s="25">
        <v>4</v>
      </c>
      <c r="B9" s="26" t="s">
        <v>105</v>
      </c>
      <c r="C9" s="26">
        <f t="shared" si="5"/>
        <v>0</v>
      </c>
      <c r="D9" s="27">
        <f t="shared" si="6"/>
        <v>0</v>
      </c>
      <c r="E9" s="26"/>
      <c r="F9" s="27"/>
      <c r="G9" s="24" t="e">
        <f t="shared" si="1"/>
        <v>#DIV/0!</v>
      </c>
      <c r="H9" s="26"/>
      <c r="I9" s="27"/>
      <c r="J9" s="24" t="e">
        <f t="shared" si="3"/>
        <v>#DIV/0!</v>
      </c>
      <c r="K9" s="26"/>
      <c r="L9" s="27"/>
      <c r="M9" s="24" t="e">
        <f t="shared" si="4"/>
        <v>#DIV/0!</v>
      </c>
      <c r="N9" s="30"/>
    </row>
    <row r="10" spans="1:14" s="4" customFormat="1" ht="34.5" customHeight="1">
      <c r="A10" s="25">
        <v>5</v>
      </c>
      <c r="B10" s="26" t="s">
        <v>106</v>
      </c>
      <c r="C10" s="26">
        <f t="shared" si="5"/>
        <v>0</v>
      </c>
      <c r="D10" s="27">
        <f t="shared" si="6"/>
        <v>0</v>
      </c>
      <c r="E10" s="26"/>
      <c r="F10" s="27"/>
      <c r="G10" s="24" t="e">
        <f t="shared" si="1"/>
        <v>#DIV/0!</v>
      </c>
      <c r="H10" s="26"/>
      <c r="I10" s="27"/>
      <c r="J10" s="24" t="e">
        <f t="shared" si="3"/>
        <v>#DIV/0!</v>
      </c>
      <c r="K10" s="26"/>
      <c r="L10" s="27"/>
      <c r="M10" s="24" t="e">
        <f t="shared" si="4"/>
        <v>#DIV/0!</v>
      </c>
      <c r="N10" s="30"/>
    </row>
    <row r="11" spans="1:14" s="4" customFormat="1" ht="34.5" customHeight="1">
      <c r="A11" s="25">
        <v>6</v>
      </c>
      <c r="B11" s="26" t="s">
        <v>34</v>
      </c>
      <c r="C11" s="26">
        <f t="shared" si="5"/>
        <v>5</v>
      </c>
      <c r="D11" s="27">
        <f t="shared" si="6"/>
        <v>5372</v>
      </c>
      <c r="E11" s="26">
        <v>1</v>
      </c>
      <c r="F11" s="27">
        <v>2522.41</v>
      </c>
      <c r="G11" s="24">
        <f t="shared" si="1"/>
        <v>0.4695476545048399</v>
      </c>
      <c r="H11" s="26"/>
      <c r="I11" s="27"/>
      <c r="J11" s="24">
        <f t="shared" si="3"/>
        <v>0</v>
      </c>
      <c r="K11" s="26">
        <v>4</v>
      </c>
      <c r="L11" s="27">
        <v>2849.59</v>
      </c>
      <c r="M11" s="24">
        <f t="shared" si="4"/>
        <v>0.5304523454951601</v>
      </c>
      <c r="N11" s="30"/>
    </row>
    <row r="12" spans="1:14" s="4" customFormat="1" ht="34.5" customHeight="1">
      <c r="A12" s="25">
        <v>7</v>
      </c>
      <c r="B12" s="26" t="s">
        <v>107</v>
      </c>
      <c r="C12" s="26">
        <f t="shared" si="5"/>
        <v>0</v>
      </c>
      <c r="D12" s="27">
        <f t="shared" si="6"/>
        <v>0</v>
      </c>
      <c r="E12" s="26"/>
      <c r="F12" s="27"/>
      <c r="G12" s="24">
        <v>0.640011210664773</v>
      </c>
      <c r="H12" s="26"/>
      <c r="I12" s="27"/>
      <c r="J12" s="24">
        <v>0.29104236128997</v>
      </c>
      <c r="K12" s="26"/>
      <c r="L12" s="27"/>
      <c r="M12" s="24">
        <v>0.00095419657945717</v>
      </c>
      <c r="N12" s="30"/>
    </row>
    <row r="13" spans="1:14" s="4" customFormat="1" ht="34.5" customHeight="1">
      <c r="A13" s="25">
        <v>8</v>
      </c>
      <c r="B13" s="26" t="s">
        <v>108</v>
      </c>
      <c r="C13" s="26">
        <f t="shared" si="5"/>
        <v>0</v>
      </c>
      <c r="D13" s="27">
        <f t="shared" si="6"/>
        <v>0</v>
      </c>
      <c r="E13" s="26"/>
      <c r="F13" s="27"/>
      <c r="G13" s="24" t="e">
        <f>F13/D13</f>
        <v>#DIV/0!</v>
      </c>
      <c r="H13" s="26"/>
      <c r="I13" s="27"/>
      <c r="J13" s="24" t="e">
        <f>I13/D13</f>
        <v>#DIV/0!</v>
      </c>
      <c r="K13" s="26"/>
      <c r="L13" s="27"/>
      <c r="M13" s="24" t="e">
        <f>L13/D13</f>
        <v>#DIV/0!</v>
      </c>
      <c r="N13" s="30"/>
    </row>
    <row r="14" spans="4:13" s="3" customFormat="1" ht="37.5" customHeight="1">
      <c r="D14" s="5"/>
      <c r="F14" s="5"/>
      <c r="G14" s="6"/>
      <c r="H14" s="7"/>
      <c r="I14" s="5"/>
      <c r="J14" s="6"/>
      <c r="L14" s="5"/>
      <c r="M14" s="6"/>
    </row>
    <row r="15" spans="4:13" s="3" customFormat="1" ht="37.5" customHeight="1">
      <c r="D15" s="5"/>
      <c r="F15" s="5"/>
      <c r="G15" s="6"/>
      <c r="H15" s="7"/>
      <c r="I15" s="5"/>
      <c r="J15" s="6"/>
      <c r="L15" s="5"/>
      <c r="M15" s="6"/>
    </row>
    <row r="16" spans="4:13" s="3" customFormat="1" ht="37.5" customHeight="1">
      <c r="D16" s="5"/>
      <c r="F16" s="5"/>
      <c r="G16" s="6"/>
      <c r="H16" s="7"/>
      <c r="I16" s="5"/>
      <c r="J16" s="6"/>
      <c r="L16" s="5"/>
      <c r="M16" s="6"/>
    </row>
  </sheetData>
  <sheetProtection/>
  <mergeCells count="15">
    <mergeCell ref="A1:N1"/>
    <mergeCell ref="A2:C2"/>
    <mergeCell ref="K2:M2"/>
    <mergeCell ref="E3:F3"/>
    <mergeCell ref="H3:I3"/>
    <mergeCell ref="K3:L3"/>
    <mergeCell ref="A5:B5"/>
    <mergeCell ref="A3:A4"/>
    <mergeCell ref="B3:B4"/>
    <mergeCell ref="C3:C4"/>
    <mergeCell ref="D3:D4"/>
    <mergeCell ref="G3:G4"/>
    <mergeCell ref="J3:J4"/>
    <mergeCell ref="M3:M4"/>
    <mergeCell ref="N3:N4"/>
  </mergeCells>
  <printOptions horizontalCentered="1"/>
  <pageMargins left="0.5548611111111111" right="0.5548611111111111" top="0.60625" bottom="0.60625" header="0.5" footer="0.5"/>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2018-12-22T17:53:47Z</cp:lastPrinted>
  <dcterms:created xsi:type="dcterms:W3CDTF">2018-11-03T05:05:16Z</dcterms:created>
  <dcterms:modified xsi:type="dcterms:W3CDTF">2021-06-13T08:33:36Z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